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<sst xmlns="http://schemas.openxmlformats.org/spreadsheetml/2006/main" count="146" uniqueCount="125">
  <si>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</si>
  <si>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</si>
  <si>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</si>
  <si>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</si>
  <si>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</si>
  <si>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</si>
  <si>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</si>
  <si>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</si>
  <si>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</si>
  <si>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</si>
  <si>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</si>
  <si>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</si>
  <si>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</si>
  <si>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</si>
  <si>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</si>
  <si>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</si>
  <si>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</si>
  <si>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</si>
  <si>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</si>
  <si>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</si>
  <si>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</si>
  <si>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</si>
  <si>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</si>
  <si>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</si>
  <si>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</si>
  <si>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</si>
  <si>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</si>
  <si>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</si>
  <si>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</si>
  <si>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</si>
  <si>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</si>
  <si>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</si>
  <si>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</si>
  <si>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</si>
  <si>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</si>
  <si>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</si>
  <si>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</si>
  <si>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</si>
  <si>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</si>
  <si>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</si>
  <si>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</si>
  <si>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</si>
  <si>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</si>
  <si>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</si>
  <si>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</si>
  <si>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</si>
  <si>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</si>
  <si>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</si>
  <si>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</si>
  <si>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</si>
  <si>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</si>
  <si>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</si>
  <si>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</si>
  <si>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</si>
  <si>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</si>
  <si>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</si>
  <si>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</si>
  <si>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</si>
  <si>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</si>
  <si>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</si>
  <si>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</si>
  <si>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</si>
  <si>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</si>
  <si>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</si>
  <si>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</si>
  <si>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</si>
  <si>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</si>
  <si>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</si>
  <si>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</si>
  <si>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</si>
  <si>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</si>
  <si>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</si>
  <si>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</si>
  <si>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</si>
  <si>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</si>
  <si>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</si>
  <si>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</si>
  <si>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</si>
  <si>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</si>
  <si>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</si>
  <si>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</si>
  <si>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</si>
  <si>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</si>
  <si>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</si>
  <si>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</si>
  <si>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</si>
  <si>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</si>
  <si>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</si>
  <si>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</si>
  <si>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</si>
  <si>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</si>
  <si>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</si>
  <si>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</si>
  <si>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</si>
  <si>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</si>
  <si>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</si>
  <si>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</si>
  <si>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</si>
  <si>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</si>
  <si>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</si>
  <si>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</si>
  <si>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</si>
  <si>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</si>
  <si>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</si>
  <si>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</si>
  <si>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</si>
  <si>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</si>
  <si>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</si>
  <si>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</si>
  <si>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</si>
  <si>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</si>
  <si>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</si>
  <si>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</si>
  <si>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</si>
  <si>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</si>
  <si>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</si>
  <si>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Вінницький апеляційний адміністративний суд</t>
  </si>
  <si>
    <t>перше півріччя 2018 року</t>
  </si>
  <si>
    <t>5 липня 2018 року</t>
  </si>
  <si>
    <t>Ж.М.Мельник-Томенко</t>
  </si>
  <si>
    <t>Ю.П.Царук</t>
  </si>
  <si>
    <t>(0432)55-15-20</t>
  </si>
  <si>
    <t>(0432)55-15-09</t>
  </si>
  <si>
    <t>inbox@apladm.vn.court.gov.ua</t>
  </si>
  <si>
    <t>21001, м. Вінниця, вул. Брацлавська, 14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</si>
</sst>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48" fillId="0" borderId="10" xfId="42" applyNumberFormat="1" applyBorder="1" applyAlignment="1">
      <alignment horizontal="left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pladm.vn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39" sqref="D39:H39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117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116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124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&amp;LB53D7D82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D1">
      <pane ySplit="5" topLeftCell="A49" activePane="bottomLeft" state="frozen"/>
      <selection pane="topLeft" activeCell="A1" sqref="A1"/>
      <selection pane="bottomLeft" activeCell="B49" sqref="B49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1626</v>
      </c>
      <c r="E1" s="70">
        <v>1626</v>
      </c>
      <c r="F1" s="70">
        <v>1626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1574</v>
      </c>
      <c r="D38" s="86">
        <f aca="true" t="shared" si="3" ref="D38:K38">SUM(D39,D46,D47,D48)</f>
        <v>4244614.95000005</v>
      </c>
      <c r="E38" s="74">
        <f t="shared" si="3"/>
        <v>1250</v>
      </c>
      <c r="F38" s="86">
        <f t="shared" si="3"/>
        <v>4075757.45000002</v>
      </c>
      <c r="G38" s="74">
        <f t="shared" si="3"/>
        <v>29</v>
      </c>
      <c r="H38" s="86">
        <f t="shared" si="3"/>
        <v>155558.9</v>
      </c>
      <c r="I38" s="74">
        <f t="shared" si="3"/>
        <v>14</v>
      </c>
      <c r="J38" s="86">
        <f t="shared" si="3"/>
        <v>34200.83</v>
      </c>
      <c r="K38" s="74">
        <f t="shared" si="3"/>
        <v>290</v>
      </c>
      <c r="L38" s="86">
        <f>SUM(L39,L46,L47,L48)</f>
        <v>351732.37000000104</v>
      </c>
    </row>
    <row r="39" spans="1:12" ht="21" customHeight="1">
      <c r="A39" s="61">
        <v>34</v>
      </c>
      <c r="B39" s="64" t="s">
        <v>86</v>
      </c>
      <c r="C39" s="75">
        <f>SUM(C40,C43)</f>
        <v>0</v>
      </c>
      <c r="D39" s="87">
        <f>SUM(D40,D43)</f>
        <v>0</v>
      </c>
      <c r="E39" s="75">
        <f aca="true" t="shared" si="4" ref="E39:L39">SUM(E40,E43)</f>
        <v>0</v>
      </c>
      <c r="F39" s="87">
        <f t="shared" si="4"/>
        <v>0</v>
      </c>
      <c r="G39" s="75">
        <f t="shared" si="4"/>
        <v>0</v>
      </c>
      <c r="H39" s="87">
        <f t="shared" si="4"/>
        <v>0</v>
      </c>
      <c r="I39" s="75">
        <f t="shared" si="4"/>
        <v>0</v>
      </c>
      <c r="J39" s="87">
        <f t="shared" si="4"/>
        <v>0</v>
      </c>
      <c r="K39" s="75">
        <f t="shared" si="4"/>
        <v>0</v>
      </c>
      <c r="L39" s="87">
        <f t="shared" si="4"/>
        <v>0</v>
      </c>
    </row>
    <row r="40" spans="1:12" ht="19.5" customHeight="1">
      <c r="A40" s="61">
        <v>35</v>
      </c>
      <c r="B40" s="64" t="s">
        <v>87</v>
      </c>
      <c r="C40" s="76">
        <v>0</v>
      </c>
      <c r="D40" s="88">
        <v>0</v>
      </c>
      <c r="E40" s="77">
        <v>0</v>
      </c>
      <c r="F40" s="89">
        <v>0</v>
      </c>
      <c r="G40" s="76">
        <v>0</v>
      </c>
      <c r="H40" s="88">
        <v>0</v>
      </c>
      <c r="I40" s="78">
        <v>0</v>
      </c>
      <c r="J40" s="93">
        <v>0</v>
      </c>
      <c r="K40" s="77">
        <v>0</v>
      </c>
      <c r="L40" s="89">
        <v>0</v>
      </c>
    </row>
    <row r="41" spans="1:12" ht="16.5" customHeight="1">
      <c r="A41" s="61">
        <v>36</v>
      </c>
      <c r="B41" s="65" t="s">
        <v>88</v>
      </c>
      <c r="C41" s="76">
        <v>0</v>
      </c>
      <c r="D41" s="88">
        <v>0</v>
      </c>
      <c r="E41" s="77">
        <v>0</v>
      </c>
      <c r="F41" s="89">
        <v>0</v>
      </c>
      <c r="G41" s="76">
        <v>0</v>
      </c>
      <c r="H41" s="88">
        <v>0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0</v>
      </c>
      <c r="D42" s="88">
        <v>0</v>
      </c>
      <c r="E42" s="77">
        <v>0</v>
      </c>
      <c r="F42" s="89">
        <v>0</v>
      </c>
      <c r="G42" s="76">
        <v>0</v>
      </c>
      <c r="H42" s="88">
        <v>0</v>
      </c>
      <c r="I42" s="78">
        <v>0</v>
      </c>
      <c r="J42" s="93">
        <v>0</v>
      </c>
      <c r="K42" s="77">
        <v>0</v>
      </c>
      <c r="L42" s="89">
        <v>0</v>
      </c>
    </row>
    <row r="43" spans="1:12" ht="21" customHeight="1">
      <c r="A43" s="61">
        <v>38</v>
      </c>
      <c r="B43" s="64" t="s">
        <v>89</v>
      </c>
      <c r="C43" s="76">
        <v>0</v>
      </c>
      <c r="D43" s="88">
        <v>0</v>
      </c>
      <c r="E43" s="77">
        <v>0</v>
      </c>
      <c r="F43" s="89">
        <v>0</v>
      </c>
      <c r="G43" s="76">
        <v>0</v>
      </c>
      <c r="H43" s="88">
        <v>0</v>
      </c>
      <c r="I43" s="78">
        <v>0</v>
      </c>
      <c r="J43" s="93">
        <v>0</v>
      </c>
      <c r="K43" s="77">
        <v>0</v>
      </c>
      <c r="L43" s="89">
        <v>0</v>
      </c>
    </row>
    <row r="44" spans="1:12" ht="30" customHeight="1">
      <c r="A44" s="61">
        <v>39</v>
      </c>
      <c r="B44" s="65" t="s">
        <v>90</v>
      </c>
      <c r="C44" s="76">
        <v>0</v>
      </c>
      <c r="D44" s="88">
        <v>0</v>
      </c>
      <c r="E44" s="77">
        <v>0</v>
      </c>
      <c r="F44" s="89">
        <v>0</v>
      </c>
      <c r="G44" s="76">
        <v>0</v>
      </c>
      <c r="H44" s="88">
        <v>0</v>
      </c>
      <c r="I44" s="78">
        <v>0</v>
      </c>
      <c r="J44" s="93">
        <v>0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0</v>
      </c>
      <c r="D45" s="88">
        <v>0</v>
      </c>
      <c r="E45" s="77">
        <v>0</v>
      </c>
      <c r="F45" s="89">
        <v>0</v>
      </c>
      <c r="G45" s="76">
        <v>0</v>
      </c>
      <c r="H45" s="88">
        <v>0</v>
      </c>
      <c r="I45" s="78">
        <v>0</v>
      </c>
      <c r="J45" s="93">
        <v>0</v>
      </c>
      <c r="K45" s="77">
        <v>0</v>
      </c>
      <c r="L45" s="89">
        <v>0</v>
      </c>
    </row>
    <row r="46" spans="1:12" ht="45" customHeight="1">
      <c r="A46" s="61">
        <v>41</v>
      </c>
      <c r="B46" s="64" t="s">
        <v>91</v>
      </c>
      <c r="C46" s="76">
        <v>1358</v>
      </c>
      <c r="D46" s="88">
        <v>3893352.95000005</v>
      </c>
      <c r="E46" s="77">
        <v>1102</v>
      </c>
      <c r="F46" s="89">
        <v>3827358.20000002</v>
      </c>
      <c r="G46" s="76">
        <v>22</v>
      </c>
      <c r="H46" s="88">
        <v>143710.9</v>
      </c>
      <c r="I46" s="78">
        <v>11</v>
      </c>
      <c r="J46" s="93">
        <v>29238.83</v>
      </c>
      <c r="K46" s="77">
        <v>231</v>
      </c>
      <c r="L46" s="89">
        <v>251644.370000001</v>
      </c>
    </row>
    <row r="47" spans="1:12" ht="30" customHeight="1">
      <c r="A47" s="61">
        <v>42</v>
      </c>
      <c r="B47" s="66" t="s">
        <v>16</v>
      </c>
      <c r="C47" s="76">
        <v>216</v>
      </c>
      <c r="D47" s="88">
        <v>351262</v>
      </c>
      <c r="E47" s="77">
        <v>148</v>
      </c>
      <c r="F47" s="89">
        <v>248399.25</v>
      </c>
      <c r="G47" s="76">
        <v>7</v>
      </c>
      <c r="H47" s="88">
        <v>11848</v>
      </c>
      <c r="I47" s="78">
        <v>3</v>
      </c>
      <c r="J47" s="93">
        <v>4962</v>
      </c>
      <c r="K47" s="77">
        <v>59</v>
      </c>
      <c r="L47" s="89">
        <v>100088</v>
      </c>
    </row>
    <row r="48" spans="1:12" ht="51" customHeight="1">
      <c r="A48" s="61">
        <v>43</v>
      </c>
      <c r="B48" s="64" t="s">
        <v>92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42</v>
      </c>
      <c r="D49" s="86">
        <f aca="true" t="shared" si="5" ref="D49:L49">SUM(D50:D53)</f>
        <v>1659.79</v>
      </c>
      <c r="E49" s="74">
        <f t="shared" si="5"/>
        <v>42</v>
      </c>
      <c r="F49" s="86">
        <f t="shared" si="5"/>
        <v>1707.1100000000001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36</v>
      </c>
      <c r="D50" s="87">
        <v>1390.21</v>
      </c>
      <c r="E50" s="79">
        <v>36</v>
      </c>
      <c r="F50" s="90">
        <v>1427.73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5</v>
      </c>
      <c r="D51" s="87">
        <v>264.3</v>
      </c>
      <c r="E51" s="79">
        <v>5</v>
      </c>
      <c r="F51" s="90">
        <v>264.38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1</v>
      </c>
      <c r="D53" s="87">
        <v>5.28</v>
      </c>
      <c r="E53" s="79">
        <v>1</v>
      </c>
      <c r="F53" s="90">
        <v>15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1616</v>
      </c>
      <c r="D55" s="86">
        <f aca="true" t="shared" si="6" ref="D55:L55">SUM(D6,D27,D38,D49,D54)</f>
        <v>4246274.74000005</v>
      </c>
      <c r="E55" s="74">
        <f t="shared" si="6"/>
        <v>1292</v>
      </c>
      <c r="F55" s="86">
        <f t="shared" si="6"/>
        <v>4077464.56000002</v>
      </c>
      <c r="G55" s="74">
        <f t="shared" si="6"/>
        <v>29</v>
      </c>
      <c r="H55" s="86">
        <f t="shared" si="6"/>
        <v>155558.9</v>
      </c>
      <c r="I55" s="74">
        <f t="shared" si="6"/>
        <v>14</v>
      </c>
      <c r="J55" s="86">
        <f t="shared" si="6"/>
        <v>34200.83</v>
      </c>
      <c r="K55" s="74">
        <f t="shared" si="6"/>
        <v>290</v>
      </c>
      <c r="L55" s="86">
        <f t="shared" si="6"/>
        <v>351732.37000000104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&amp;LB53D7D82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9">
      <selection activeCell="C33" sqref="C33:D33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230</v>
      </c>
      <c r="F4" s="84">
        <f>SUM(F5:F24)</f>
        <v>294585.44999999984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26</v>
      </c>
      <c r="F5" s="85">
        <v>43370.93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14</v>
      </c>
      <c r="F11" s="85">
        <v>15153.2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13</v>
      </c>
      <c r="F12" s="85">
        <v>11545.21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71</v>
      </c>
      <c r="F13" s="85">
        <v>89434.3999999999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20</v>
      </c>
      <c r="F14" s="85">
        <v>23446.4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5</v>
      </c>
      <c r="F16" s="85">
        <v>5990.8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62</v>
      </c>
      <c r="F17" s="85">
        <v>82471.9899999999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8</v>
      </c>
      <c r="F18" s="85">
        <v>10748.2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0</v>
      </c>
      <c r="F21" s="85">
        <v>0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11</v>
      </c>
      <c r="F22" s="85">
        <v>12424.32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121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122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80" t="s">
        <v>123</v>
      </c>
      <c r="D33" s="169"/>
      <c r="F33" s="95" t="s">
        <v>118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hyperlinks>
    <hyperlink ref="C33" r:id="rId1" display="inbox@apladm.vn.court.gov.u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headerFooter>
    <oddFooter>&amp;LB53D7D82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ЦАРУК Юлія Петрівна</cp:lastModifiedBy>
  <cp:lastPrinted>2018-03-15T06:41:01Z</cp:lastPrinted>
  <dcterms:created xsi:type="dcterms:W3CDTF">1996-10-08T23:32:33Z</dcterms:created>
  <dcterms:modified xsi:type="dcterms:W3CDTF">2018-07-05T09:17:11Z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